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401429/files/1/"/>
    </mc:Choice>
  </mc:AlternateContent>
  <xr:revisionPtr revIDLastSave="0" documentId="13_ncr:1_{E67F1568-548D-4A40-8967-22D1281C1F8D}" xr6:coauthVersionLast="47" xr6:coauthVersionMax="47" xr10:uidLastSave="{00000000-0000-0000-0000-000000000000}"/>
  <bookViews>
    <workbookView xWindow="29730" yWindow="360" windowWidth="21600" windowHeight="15645" xr2:uid="{00000000-000D-0000-FFFF-FFFF00000000}"/>
  </bookViews>
  <sheets>
    <sheet name="Sheet1" sheetId="1" r:id="rId1"/>
  </sheets>
  <definedNames>
    <definedName name="_xlnm._FilterDatabase" localSheetId="0" hidden="1">Sheet1!$A$7:$B$112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2" i="1" l="1"/>
  <c r="E109" i="1"/>
  <c r="E110" i="1"/>
  <c r="E108" i="1"/>
  <c r="E106" i="1"/>
  <c r="E88" i="1"/>
  <c r="E87" i="1"/>
  <c r="E84" i="1"/>
  <c r="E83" i="1"/>
  <c r="E80" i="1"/>
  <c r="E66" i="1"/>
  <c r="E62" i="1"/>
  <c r="D112" i="1"/>
</calcChain>
</file>

<file path=xl/sharedStrings.xml><?xml version="1.0" encoding="utf-8"?>
<sst xmlns="http://schemas.openxmlformats.org/spreadsheetml/2006/main" count="292" uniqueCount="156">
  <si>
    <t>Puitpakendid</t>
  </si>
  <si>
    <t>Puit</t>
  </si>
  <si>
    <t>Segapakendid</t>
  </si>
  <si>
    <t>Metallpakendid</t>
  </si>
  <si>
    <t>Mootorsõidukite (M1 ja N1) rehvid</t>
  </si>
  <si>
    <t>Veokite vanarehvid</t>
  </si>
  <si>
    <t>Kivid ja pinnas, mida ei ole nimetatud koodinumbriga 17 05 03*</t>
  </si>
  <si>
    <t>Ehitus- ja lammutussegapraht, mida ei ole nimetatud koodinumbritega 17 09 01, 17 09 02 ja 17 09 03</t>
  </si>
  <si>
    <t>Olmereovee puhastusetted</t>
  </si>
  <si>
    <t>Biolagundatavad köögi-ja sööklajäätmed</t>
  </si>
  <si>
    <t>Toiduõli ja -rasv</t>
  </si>
  <si>
    <t>Plastid</t>
  </si>
  <si>
    <t>Suurjäätmed</t>
  </si>
  <si>
    <t>Klorofluorosüsivesinikke sisaldavad kasutuselt kõrvaldatud soojusvahetusseadmed</t>
  </si>
  <si>
    <t>Ohtlikke osi1 sisaldavad kasutuselt kõrvaldatud ekraanid, kuvarid ja suurema kui 100 cm2 ekraaniga varustatud seadmed, mida ei ole nimetatud koodinumbritega 20 01 21* ja 20 01 23*</t>
  </si>
  <si>
    <t>Ohtlikke osi1 sisaldavad kasutuselt kõrvaldatud suured seadmed (mille mis tahes väline mõõde on üle 50 cm), mida ei ole nimetatud koodinumbritega 20 01 21* ja 20 01 23*, 20 01 35 11* kuni 20 01 35 13*</t>
  </si>
  <si>
    <t>Ohtlikke osi1 sisaldavad kasutuselt kõrvaldatud väikesed seadmed (mille ükski väline mõõde ei ületa 50 cm), mida ei ole nimetatud koodinumbritega 20 01 21* ja 20 01 23*, 20 01 35 11* kuni 20 01 35 13* ja 20 01 35 16*</t>
  </si>
  <si>
    <t>Ohtlikke osi1 sisaldavad kasutuselt kõrvaldatud väikesed infotehnoloogia- ja telekommunikatsiooniseadmed (mille ükski väline mõõde ei ületa 50 cm), mida ei ole nimetatud koodinumbritega 20 01 21* ja 20 01 23*</t>
  </si>
  <si>
    <t>Kasutuselt kõrvaldatud soojusvahetusseadmed, mida ei ole nimetatud koodinumbriga 20 01 21*, 20 01 23* ja 20 01 35*</t>
  </si>
  <si>
    <t>Kasutuselt kõrvaldatud ekraanid, kuvarid ja suurema kui 100 cm2 ekraaniga varusta-tud seadmed,
mida ei ole nimetatud koodinumbriga 20 01 21*, 20 01 23* ja 20 01 35*</t>
  </si>
  <si>
    <t>Kasutuselt kõrvaldatud suured seadmed (mille mis tahes väline mõõde on üle 50 cm),
mida ei ole nimetatud koodinumbriga 20 01 21*, 20 01 23* ja 20 01 35*, 20 01 36 11* kuni 20 01 36 13*</t>
  </si>
  <si>
    <t>Orgaanilisi lahusteid või muid ohtlikke aineid sisaldavad värvi- ja lakijäätmed</t>
  </si>
  <si>
    <t>Värve või lakke sisaldavad vesisuspensioonid, mis sisaldavad orgaanilisi lahusteid või muid ohtlikke aineid</t>
  </si>
  <si>
    <t>Ohtlikke aineid sisaldavad või nendega saastunud metallpakendid</t>
  </si>
  <si>
    <t>Ohtlikke aineid sisaldavad või nendega saastatud pakendid</t>
  </si>
  <si>
    <t>Ohtlike ainetega saastatud absorbendid, puhastuskaltsud, filtermaterjalid (sealhulgas nimistus mujal nimetamata õlifiltrid) ja kaitseriietus</t>
  </si>
  <si>
    <t>Õlifiltrid</t>
  </si>
  <si>
    <t>Ohtlikud osad, mida ei ole nimetatud koodinumbritega 16 01 07* kuni 16 01 11*, 16 01 13* ja 16 01 14*</t>
  </si>
  <si>
    <t>Ohtlikke aineid sisaldavad printerite tahma-, tooneri- ja tindikassetid</t>
  </si>
  <si>
    <t>Jäätmed, mida peab nakkuse vältimiseks koguma ja kõrvaldama erinõuete kohaselt</t>
  </si>
  <si>
    <t>Sortimata ravimikogumid</t>
  </si>
  <si>
    <t>Luminestsentslambid ja muud elavhõbedat sisaldavad jäätmed</t>
  </si>
  <si>
    <t>Koodinumbritega 16 06 01*, 16 06 02* ja 16 06 03* nimetatud patareid ja akud ning sortimata patarei- ja akukogumid, mille hulgas on selliseid patareisid või akusid</t>
  </si>
  <si>
    <t>Sünteetilised mootori-, käigukasti- ja määrdeõlid</t>
  </si>
  <si>
    <t>Muud mootori-, käigukasti- ja määrdeõlid</t>
  </si>
  <si>
    <t>Sadamates laevadelt vastuvõetud pilsivesi</t>
  </si>
  <si>
    <t>Muud kütused (sealhulgas kütusesegud)</t>
  </si>
  <si>
    <t>Õli sisaldavad jäätmed</t>
  </si>
  <si>
    <t>Plastpakendid</t>
  </si>
  <si>
    <t>Betooni-, tellise-, plaadi- või keraamikatootesegud, mida ei ole nimetatud koodinumbriga 17 01 06*</t>
  </si>
  <si>
    <t>Võrepraht</t>
  </si>
  <si>
    <t>Ohtlikke aineid sisaldavad antifriisid</t>
  </si>
  <si>
    <t>Pliiakud</t>
  </si>
  <si>
    <t>20012311*</t>
  </si>
  <si>
    <t>20013512*</t>
  </si>
  <si>
    <t>20013514*</t>
  </si>
  <si>
    <t>20013515*</t>
  </si>
  <si>
    <t>20013516*</t>
  </si>
  <si>
    <t>080111*</t>
  </si>
  <si>
    <t>080119*</t>
  </si>
  <si>
    <t>15011001*</t>
  </si>
  <si>
    <t>150110*</t>
  </si>
  <si>
    <t>150202*</t>
  </si>
  <si>
    <t>160107*</t>
  </si>
  <si>
    <t>160114*</t>
  </si>
  <si>
    <t>160121*</t>
  </si>
  <si>
    <t>16021511*</t>
  </si>
  <si>
    <t>160601*</t>
  </si>
  <si>
    <t>180103*</t>
  </si>
  <si>
    <t>180198*</t>
  </si>
  <si>
    <t>200121*</t>
  </si>
  <si>
    <t>200133*</t>
  </si>
  <si>
    <t>130206*</t>
  </si>
  <si>
    <t>130208*</t>
  </si>
  <si>
    <t>130402*</t>
  </si>
  <si>
    <t>130703*</t>
  </si>
  <si>
    <t>160708*</t>
  </si>
  <si>
    <t>Absorbendid, puhastuskaltsud, filtermaterjalid ja kaitseriietus, mida ei ole nimetatud koodinumbriga 15 02 02</t>
  </si>
  <si>
    <t>Anorgaanilised jäätmed, mida ei ole nimetatud koodinumbriga 16 03 03</t>
  </si>
  <si>
    <t>160506*</t>
  </si>
  <si>
    <t>Ohtlikest ainetest koosnevad või neid sisaldavad laborikemikaalid, sh laborikemikaalisegud</t>
  </si>
  <si>
    <t>Paber ja kartong</t>
  </si>
  <si>
    <t>Rõivad</t>
  </si>
  <si>
    <t>Tekstiil</t>
  </si>
  <si>
    <t>200127*</t>
  </si>
  <si>
    <t>Ohtlikke aineid sisaldavad värvid, trükivärvid, liimid ja vaigud</t>
  </si>
  <si>
    <t>20013511*</t>
  </si>
  <si>
    <t>Ohtlikke osi1 sisaldavad kasutuselt kõrvaldatud soojusvahetusseadmed, mida ei ole nimetatud koodinumbriga 20 01 21* ja 20 01 23*</t>
  </si>
  <si>
    <t>200198*</t>
  </si>
  <si>
    <t>Prügi (segaolmejäätmete) sortimisjäägid</t>
  </si>
  <si>
    <t>Reoveed purgimisele</t>
  </si>
  <si>
    <t xml:space="preserve">Koldetuhk, räbu ja katlatuhk (välja arvatud koodinumbriga 10 01 04* nimetatud katlatuhk ning koodinumbritega 10 01 96* ja 10 01 97* nimetatud jäätmed) </t>
  </si>
  <si>
    <t>Paber- ja kartongpakendid</t>
  </si>
  <si>
    <t>Kasutuselt kõrvaldatud väikesed infotehnoloogia- ja telekommunikatsiooniseadmed (mille ükski väline mõõde ei ületa 50 cm), mida ei ole nimetatud koodinumbriga 20 01 21*, 20 01 23* ja 20 01 35*</t>
  </si>
  <si>
    <t>Nimistus mujal nimetamata jäätmed</t>
  </si>
  <si>
    <t>Biolagunevad jäätmed</t>
  </si>
  <si>
    <t>Prügi (segaolmejäätmed)</t>
  </si>
  <si>
    <t>Ühik</t>
  </si>
  <si>
    <t>kg</t>
  </si>
  <si>
    <t>Pakkumuse vorm</t>
  </si>
  <si>
    <t xml:space="preserve">Pakkuja nimi: </t>
  </si>
  <si>
    <t xml:space="preserve">Pakkuja reg.kood: </t>
  </si>
  <si>
    <t xml:space="preserve">alla 240 l konteineri/ kasti/ papptoru/ vaadi/ ämbri jms mahuti rent </t>
  </si>
  <si>
    <t xml:space="preserve">1000 l plastikust terasraamiga konteineri (IBC) rent </t>
  </si>
  <si>
    <t xml:space="preserve">bigbag </t>
  </si>
  <si>
    <t xml:space="preserve">14-18 m3 PRESSkonteineri rent </t>
  </si>
  <si>
    <t xml:space="preserve">600-700 l (happekindel plastikust kaanega või ilma) konteineri rent </t>
  </si>
  <si>
    <t>kuni 240 l AK dokumentide konteineri rent</t>
  </si>
  <si>
    <t>teravate ja torkivate jäätmete konteiner kuni 10 l (ühekordseks kasutamiseks)</t>
  </si>
  <si>
    <t>teravate ja torkivate jäätmete konteiner kuni 20 l (ühekordseks kasutamiseks)</t>
  </si>
  <si>
    <t xml:space="preserve">kuni 2,5 m3 (kinnine, metall) konteineri rent </t>
  </si>
  <si>
    <t xml:space="preserve">kuni 5 m3 (kinnine, metall) konteineri rent  </t>
  </si>
  <si>
    <t xml:space="preserve">7-10 m3 (lahtine, metall) konteineri rent </t>
  </si>
  <si>
    <t xml:space="preserve">14-15 m3 (lahtine, metall) konteineri rent </t>
  </si>
  <si>
    <t>20-25 m3 (lahtine, metall) konteineri rent</t>
  </si>
  <si>
    <t xml:space="preserve">30+ m3 (lahtine, metall) konteineri rent </t>
  </si>
  <si>
    <t>transport objektile Tallinna linna piires*</t>
  </si>
  <si>
    <t>transport objektile Harjumaa piires*</t>
  </si>
  <si>
    <t>transport objektile Raplamaa piires*</t>
  </si>
  <si>
    <t>transport objektile Järvamaa piires*</t>
  </si>
  <si>
    <t>transport objektile Saaremaa piires*</t>
  </si>
  <si>
    <t>transport objektile Hiiumaa piires*</t>
  </si>
  <si>
    <t>transport objektile Pärnumaa piires*</t>
  </si>
  <si>
    <t>transport objektile Läänemaa piires*</t>
  </si>
  <si>
    <t>transport objektile Lääne-Virumaa piires*</t>
  </si>
  <si>
    <t>transport objektile Ida-Virumaa piires*</t>
  </si>
  <si>
    <t>transport objektile Jõgevamaa piires*</t>
  </si>
  <si>
    <t>transport objektile Tartu linna piires*</t>
  </si>
  <si>
    <t>transport objektile Tartumaa piires*</t>
  </si>
  <si>
    <t>transport objektile Valgamaa piires*</t>
  </si>
  <si>
    <t>transport objektile Võrumaa piires*</t>
  </si>
  <si>
    <t>transport objektile Põlvamaa piires*</t>
  </si>
  <si>
    <t>transport objektile Viljandimaa piires*</t>
  </si>
  <si>
    <t xml:space="preserve">1 inimese töötunni hind objektil (nt püüdurite puhastamine, alates teisest tunnist) </t>
  </si>
  <si>
    <t>Jäätmete/teenuse või kauba nimetus</t>
  </si>
  <si>
    <t>transport</t>
  </si>
  <si>
    <t>kaup</t>
  </si>
  <si>
    <t>rent</t>
  </si>
  <si>
    <t>Jäätmekood/ teenus/ kaup</t>
  </si>
  <si>
    <t>töötund</t>
  </si>
  <si>
    <t>AK dokumendid</t>
  </si>
  <si>
    <t>kuni 140 l AK dokumentide konteineri tühjendamine koos hävitamisega (sh laadimine, transport)</t>
  </si>
  <si>
    <t>kuni 240 l AK dokumentide konteineri tühjendamine koos hävitamisega (sh laadimine, transport)</t>
  </si>
  <si>
    <t>kord</t>
  </si>
  <si>
    <t>tund</t>
  </si>
  <si>
    <t>tk</t>
  </si>
  <si>
    <t>kuu</t>
  </si>
  <si>
    <t xml:space="preserve">ohtlike jäätmete maja minimaalselt 12 m2 rent </t>
  </si>
  <si>
    <t>Hind märkida kollastesse lahtritesse käibemaksuta ja maksimaalselt 2 kohta peale koma.</t>
  </si>
  <si>
    <t xml:space="preserve">200 l (metall, kaanega või kaane ja korgiga) vaadi rent </t>
  </si>
  <si>
    <t>600-800 l (metall, ratastel, kaanega) konteineri rent</t>
  </si>
  <si>
    <t xml:space="preserve">kuni 1,1 m3 (plast, ratastel, kaanega) konteineri rent </t>
  </si>
  <si>
    <t>20-25 m3 (kinnine, metall, pinal tüüp) konteineri rent</t>
  </si>
  <si>
    <t xml:space="preserve">240 l (plast, ratastel, kaanega, sh punane värv) konteineri rent </t>
  </si>
  <si>
    <t xml:space="preserve">600-700 l (plast, ratastel, kaanega, sh punane värv) konteineri rent </t>
  </si>
  <si>
    <t>Kasutuselt kõrvaldatud väikesed seadmed (mille ükski väline mõõde ei ületa 50 cm), mida ei ole nimetatud koodinumbriga 20 01 21*, 20 01 23* ja 20 01 35*, 20 01 36 11* kuni 20 01 36 13* ja 20 01 36 16*</t>
  </si>
  <si>
    <t>Ristsubsideerimine on keelatud.</t>
  </si>
  <si>
    <t>pumbaga paakauto töötund objektil (alates teisest tunnist)**</t>
  </si>
  <si>
    <t>**Paakauto korral, kui on vaja teostada samaaegselt tühjendamisele ka pesu puhta veega, arvestab tellija, et paakauto on kahe paagiga. Kui täitja teostab tööd kahe erineva autoga, siis tellija tasub ühe auto eest transpordi objektile.</t>
  </si>
  <si>
    <t>TEENUSED JA KAUBAD KOKKU</t>
  </si>
  <si>
    <t>JÄÄTMELIIGID KOKKU</t>
  </si>
  <si>
    <t>Pakkuja täidab kõik kollased väljad ja kannab roheliste lahtrite väärtused RHRi hindamiskriteeriumite vormile.</t>
  </si>
  <si>
    <t xml:space="preserve">* Transport objektile peab sisaldama sõitu edasi-tagasi ja kuni 1 h tööaega objektil kohapeal. Kui ühe korra transpordiga paigaldatakse näiteks 3 jäätmekonteinerit erinevatesse asukohapunktidesse, siis seda arvestatakse ühe korra transpordina kõige kaugema objekti asukoha järgi. </t>
  </si>
  <si>
    <t>AS Green Marine</t>
  </si>
  <si>
    <t>Ühe ühiku maksumus km-ta kuni 30.06.26</t>
  </si>
  <si>
    <t>Ühe ühiku maksumus km-ta alates 01.07.2026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</si>
</sst>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0" fillId="0" borderId="0" xfId="0" applyAlignment="1">
      <alignment wrapText="1"/>
    </xf>
    <xf numFmtId="0" fontId="0" fillId="0" borderId="0" xfId="0" applyAlignment="1">
      <alignment horizontal="left"/>
    </xf>
    <xf numFmtId="0" fontId="3" fillId="0" borderId="0" xfId="0" applyFont="1" applyAlignment="1">
      <alignment horizontal="left"/>
    </xf>
    <xf numFmtId="0" fontId="0" fillId="0" borderId="1" xfId="0" applyBorder="1" applyAlignment="1">
      <alignment wrapText="1"/>
    </xf>
    <xf numFmtId="0" fontId="0" fillId="0" borderId="1" xfId="0" applyBorder="1" applyAlignment="1">
      <alignment horizontal="left" wrapText="1"/>
    </xf>
    <xf numFmtId="0" fontId="2" fillId="0" borderId="1" xfId="0" applyFont="1" applyBorder="1" applyAlignment="1">
      <alignment wrapText="1"/>
    </xf>
    <xf numFmtId="0" fontId="2" fillId="0" borderId="1" xfId="0" applyFont="1" applyBorder="1" applyAlignment="1">
      <alignment horizontal="left" wrapText="1"/>
    </xf>
    <xf numFmtId="0" fontId="3" fillId="0" borderId="1" xfId="0" applyFont="1" applyBorder="1" applyAlignment="1">
      <alignment wrapText="1"/>
    </xf>
    <xf numFmtId="4" fontId="0" fillId="0" borderId="0" xfId="0" applyNumberFormat="1" applyAlignment="1">
      <alignment wrapText="1"/>
    </xf>
    <xf numFmtId="0" fontId="0" fillId="2" borderId="1" xfId="0" applyFill="1" applyBorder="1" applyAlignment="1">
      <alignment horizontal="left" wrapText="1"/>
    </xf>
    <xf numFmtId="4" fontId="0" fillId="0" borderId="0" xfId="0" applyNumberFormat="1"/>
    <xf numFmtId="0" fontId="0" fillId="0" borderId="1" xfId="0" applyBorder="1"/>
    <xf numFmtId="0" fontId="0" fillId="3" borderId="1" xfId="0" applyFill="1" applyBorder="1" applyAlignment="1">
      <alignment wrapText="1"/>
    </xf>
    <xf numFmtId="4" fontId="3" fillId="3" borderId="1" xfId="0" applyNumberFormat="1" applyFont="1" applyFill="1" applyBorder="1" applyAlignment="1">
      <alignment wrapText="1"/>
    </xf>
    <xf numFmtId="0" fontId="3" fillId="3" borderId="1" xfId="0" applyFont="1" applyFill="1" applyBorder="1" applyAlignment="1">
      <alignment horizontal="right" wrapText="1"/>
    </xf>
    <xf numFmtId="3" fontId="3" fillId="3" borderId="1" xfId="0" applyNumberFormat="1" applyFont="1" applyFill="1" applyBorder="1" applyAlignment="1">
      <alignment wrapText="1"/>
    </xf>
    <xf numFmtId="2" fontId="0" fillId="0" borderId="1" xfId="0" applyNumberFormat="1" applyBorder="1" applyAlignment="1">
      <alignment wrapText="1"/>
    </xf>
    <xf numFmtId="164" fontId="0" fillId="0" borderId="1" xfId="0" applyNumberFormat="1" applyBorder="1" applyAlignment="1">
      <alignment wrapText="1"/>
    </xf>
    <xf numFmtId="164" fontId="0" fillId="4" borderId="1" xfId="0" applyNumberFormat="1" applyFill="1" applyBorder="1" applyAlignment="1">
      <alignment wrapText="1"/>
    </xf>
    <xf numFmtId="4" fontId="3" fillId="0" borderId="1" xfId="0" applyNumberFormat="1" applyFont="1" applyBorder="1" applyAlignment="1">
      <alignment horizontal="center" wrapText="1"/>
    </xf>
    <xf numFmtId="4" fontId="3" fillId="4" borderId="1" xfId="0" applyNumberFormat="1" applyFont="1" applyFill="1" applyBorder="1" applyAlignment="1">
      <alignment horizontal="center" wrapText="1"/>
    </xf>
    <xf numFmtId="0" fontId="2" fillId="0" borderId="0" xfId="0" applyFont="1" applyAlignment="1">
      <alignment wrapText="1"/>
    </xf>
    <xf numFmtId="0" fontId="0" fillId="0" borderId="0" xfId="0" applyAlignment="1">
      <alignment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3981449</xdr:colOff>
      <xdr:row>0</xdr:row>
      <xdr:rowOff>76201</xdr:rowOff>
    </xdr:from>
    <xdr:to>
      <xdr:col>4</xdr:col>
      <xdr:colOff>529166</xdr:colOff>
      <xdr:row>3</xdr:row>
      <xdr:rowOff>48106</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5087888" y="76201"/>
          <a:ext cx="3551960" cy="549178"/>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1.1</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Raamlepingu nr 2-2/23/512-1 muudatus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119"/>
  <sheetViews>
    <sheetView tabSelected="1" topLeftCell="A101" zoomScaleNormal="100" workbookViewId="0">
      <selection activeCell="E109" sqref="E109"/>
    </sheetView>
  </sheetViews>
  <sheetFormatPr defaultColWidth="9.140625" defaultRowHeight="15" x14ac:dyDescent="0.25"/>
  <cols>
    <col min="1" max="1" width="15.42578125" style="1" customWidth="1"/>
    <col min="2" max="2" width="77.28515625" style="1" customWidth="1"/>
    <col min="3" max="3" width="6.140625" style="1" customWidth="1"/>
    <col min="4" max="4" width="12.140625" style="9" customWidth="1"/>
    <col min="5" max="5" width="12.42578125" style="1" customWidth="1"/>
    <col min="6" max="16384" width="9.140625" style="1"/>
  </cols>
  <sheetData>
    <row r="3" spans="1:5" x14ac:dyDescent="0.25">
      <c r="A3" s="3" t="s">
        <v>89</v>
      </c>
    </row>
    <row r="5" spans="1:5" x14ac:dyDescent="0.25">
      <c r="A5" s="1" t="s">
        <v>90</v>
      </c>
      <c r="B5" s="10" t="s">
        <v>153</v>
      </c>
    </row>
    <row r="6" spans="1:5" x14ac:dyDescent="0.25">
      <c r="A6" s="2" t="s">
        <v>91</v>
      </c>
      <c r="B6" s="10">
        <v>11021057</v>
      </c>
    </row>
    <row r="7" spans="1:5" ht="60" x14ac:dyDescent="0.25">
      <c r="A7" s="8" t="s">
        <v>128</v>
      </c>
      <c r="B7" s="8" t="s">
        <v>124</v>
      </c>
      <c r="C7" s="8" t="s">
        <v>87</v>
      </c>
      <c r="D7" s="20" t="s">
        <v>154</v>
      </c>
      <c r="E7" s="21" t="s">
        <v>155</v>
      </c>
    </row>
    <row r="8" spans="1:5" x14ac:dyDescent="0.25">
      <c r="A8" s="4" t="s">
        <v>125</v>
      </c>
      <c r="B8" s="4" t="s">
        <v>106</v>
      </c>
      <c r="C8" s="4" t="s">
        <v>133</v>
      </c>
      <c r="D8" s="17">
        <v>93.72</v>
      </c>
      <c r="E8" s="17">
        <v>93.72</v>
      </c>
    </row>
    <row r="9" spans="1:5" x14ac:dyDescent="0.25">
      <c r="A9" s="4" t="s">
        <v>125</v>
      </c>
      <c r="B9" s="4" t="s">
        <v>107</v>
      </c>
      <c r="C9" s="4" t="s">
        <v>133</v>
      </c>
      <c r="D9" s="17">
        <v>255.6</v>
      </c>
      <c r="E9" s="17">
        <v>255.6</v>
      </c>
    </row>
    <row r="10" spans="1:5" x14ac:dyDescent="0.25">
      <c r="A10" s="4" t="s">
        <v>125</v>
      </c>
      <c r="B10" s="4" t="s">
        <v>108</v>
      </c>
      <c r="C10" s="4" t="s">
        <v>133</v>
      </c>
      <c r="D10" s="17">
        <v>340.79999999999995</v>
      </c>
      <c r="E10" s="17">
        <v>340.79999999999995</v>
      </c>
    </row>
    <row r="11" spans="1:5" x14ac:dyDescent="0.25">
      <c r="A11" s="4" t="s">
        <v>125</v>
      </c>
      <c r="B11" s="4" t="s">
        <v>109</v>
      </c>
      <c r="C11" s="4" t="s">
        <v>133</v>
      </c>
      <c r="D11" s="17">
        <v>340.79999999999995</v>
      </c>
      <c r="E11" s="17">
        <v>340.79999999999995</v>
      </c>
    </row>
    <row r="12" spans="1:5" x14ac:dyDescent="0.25">
      <c r="A12" s="4" t="s">
        <v>125</v>
      </c>
      <c r="B12" s="4" t="s">
        <v>110</v>
      </c>
      <c r="C12" s="4" t="s">
        <v>133</v>
      </c>
      <c r="D12" s="17">
        <v>660.3</v>
      </c>
      <c r="E12" s="17">
        <v>660.3</v>
      </c>
    </row>
    <row r="13" spans="1:5" x14ac:dyDescent="0.25">
      <c r="A13" s="4" t="s">
        <v>125</v>
      </c>
      <c r="B13" s="4" t="s">
        <v>111</v>
      </c>
      <c r="C13" s="4" t="s">
        <v>133</v>
      </c>
      <c r="D13" s="17">
        <v>852</v>
      </c>
      <c r="E13" s="17">
        <v>852</v>
      </c>
    </row>
    <row r="14" spans="1:5" x14ac:dyDescent="0.25">
      <c r="A14" s="4" t="s">
        <v>125</v>
      </c>
      <c r="B14" s="4" t="s">
        <v>112</v>
      </c>
      <c r="C14" s="4" t="s">
        <v>133</v>
      </c>
      <c r="D14" s="17">
        <v>660.3</v>
      </c>
      <c r="E14" s="17">
        <v>660.3</v>
      </c>
    </row>
    <row r="15" spans="1:5" x14ac:dyDescent="0.25">
      <c r="A15" s="4" t="s">
        <v>125</v>
      </c>
      <c r="B15" s="4" t="s">
        <v>113</v>
      </c>
      <c r="C15" s="4" t="s">
        <v>133</v>
      </c>
      <c r="D15" s="17">
        <v>426</v>
      </c>
      <c r="E15" s="17">
        <v>426</v>
      </c>
    </row>
    <row r="16" spans="1:5" x14ac:dyDescent="0.25">
      <c r="A16" s="4" t="s">
        <v>125</v>
      </c>
      <c r="B16" s="4" t="s">
        <v>114</v>
      </c>
      <c r="C16" s="4" t="s">
        <v>133</v>
      </c>
      <c r="D16" s="17">
        <v>426</v>
      </c>
      <c r="E16" s="17">
        <v>426</v>
      </c>
    </row>
    <row r="17" spans="1:5" x14ac:dyDescent="0.25">
      <c r="A17" s="4" t="s">
        <v>125</v>
      </c>
      <c r="B17" s="4" t="s">
        <v>115</v>
      </c>
      <c r="C17" s="4" t="s">
        <v>133</v>
      </c>
      <c r="D17" s="17">
        <v>873.3</v>
      </c>
      <c r="E17" s="17">
        <v>873.3</v>
      </c>
    </row>
    <row r="18" spans="1:5" x14ac:dyDescent="0.25">
      <c r="A18" s="4" t="s">
        <v>125</v>
      </c>
      <c r="B18" s="4" t="s">
        <v>116</v>
      </c>
      <c r="C18" s="4" t="s">
        <v>133</v>
      </c>
      <c r="D18" s="17">
        <v>766.8</v>
      </c>
      <c r="E18" s="17">
        <v>766.8</v>
      </c>
    </row>
    <row r="19" spans="1:5" x14ac:dyDescent="0.25">
      <c r="A19" s="4" t="s">
        <v>125</v>
      </c>
      <c r="B19" s="4" t="s">
        <v>117</v>
      </c>
      <c r="C19" s="4" t="s">
        <v>133</v>
      </c>
      <c r="D19" s="17">
        <v>766.8</v>
      </c>
      <c r="E19" s="17">
        <v>766.8</v>
      </c>
    </row>
    <row r="20" spans="1:5" x14ac:dyDescent="0.25">
      <c r="A20" s="4" t="s">
        <v>125</v>
      </c>
      <c r="B20" s="4" t="s">
        <v>118</v>
      </c>
      <c r="C20" s="4" t="s">
        <v>133</v>
      </c>
      <c r="D20" s="17">
        <v>766.8</v>
      </c>
      <c r="E20" s="17">
        <v>766.8</v>
      </c>
    </row>
    <row r="21" spans="1:5" x14ac:dyDescent="0.25">
      <c r="A21" s="4" t="s">
        <v>125</v>
      </c>
      <c r="B21" s="4" t="s">
        <v>119</v>
      </c>
      <c r="C21" s="4" t="s">
        <v>133</v>
      </c>
      <c r="D21" s="17">
        <v>1022.4</v>
      </c>
      <c r="E21" s="17">
        <v>1022.4</v>
      </c>
    </row>
    <row r="22" spans="1:5" x14ac:dyDescent="0.25">
      <c r="A22" s="4" t="s">
        <v>125</v>
      </c>
      <c r="B22" s="4" t="s">
        <v>120</v>
      </c>
      <c r="C22" s="4" t="s">
        <v>133</v>
      </c>
      <c r="D22" s="17">
        <v>1022.4</v>
      </c>
      <c r="E22" s="17">
        <v>1022.4</v>
      </c>
    </row>
    <row r="23" spans="1:5" x14ac:dyDescent="0.25">
      <c r="A23" s="4" t="s">
        <v>125</v>
      </c>
      <c r="B23" s="4" t="s">
        <v>121</v>
      </c>
      <c r="C23" s="4" t="s">
        <v>133</v>
      </c>
      <c r="D23" s="17">
        <v>1022.4</v>
      </c>
      <c r="E23" s="17">
        <v>1022.4</v>
      </c>
    </row>
    <row r="24" spans="1:5" x14ac:dyDescent="0.25">
      <c r="A24" s="4" t="s">
        <v>125</v>
      </c>
      <c r="B24" s="4" t="s">
        <v>122</v>
      </c>
      <c r="C24" s="4" t="s">
        <v>133</v>
      </c>
      <c r="D24" s="17">
        <v>852</v>
      </c>
      <c r="E24" s="17">
        <v>852</v>
      </c>
    </row>
    <row r="25" spans="1:5" x14ac:dyDescent="0.25">
      <c r="A25" s="4" t="s">
        <v>129</v>
      </c>
      <c r="B25" s="4" t="s">
        <v>123</v>
      </c>
      <c r="C25" s="4" t="s">
        <v>134</v>
      </c>
      <c r="D25" s="17">
        <v>46.86</v>
      </c>
      <c r="E25" s="17">
        <v>46.86</v>
      </c>
    </row>
    <row r="26" spans="1:5" x14ac:dyDescent="0.25">
      <c r="A26" s="4" t="s">
        <v>129</v>
      </c>
      <c r="B26" s="4" t="s">
        <v>147</v>
      </c>
      <c r="C26" s="4" t="s">
        <v>134</v>
      </c>
      <c r="D26" s="17">
        <v>110.75999999999999</v>
      </c>
      <c r="E26" s="17">
        <v>110.75999999999999</v>
      </c>
    </row>
    <row r="27" spans="1:5" ht="30" x14ac:dyDescent="0.25">
      <c r="A27" s="4" t="s">
        <v>130</v>
      </c>
      <c r="B27" s="4" t="s">
        <v>131</v>
      </c>
      <c r="C27" s="4" t="s">
        <v>135</v>
      </c>
      <c r="D27" s="17">
        <v>31.95</v>
      </c>
      <c r="E27" s="17">
        <v>31.95</v>
      </c>
    </row>
    <row r="28" spans="1:5" ht="30" x14ac:dyDescent="0.25">
      <c r="A28" s="4" t="s">
        <v>130</v>
      </c>
      <c r="B28" s="4" t="s">
        <v>132</v>
      </c>
      <c r="C28" s="4" t="s">
        <v>135</v>
      </c>
      <c r="D28" s="17">
        <v>42.599999999999994</v>
      </c>
      <c r="E28" s="17">
        <v>42.599999999999994</v>
      </c>
    </row>
    <row r="29" spans="1:5" x14ac:dyDescent="0.25">
      <c r="A29" s="4" t="s">
        <v>127</v>
      </c>
      <c r="B29" s="4" t="s">
        <v>92</v>
      </c>
      <c r="C29" s="4" t="s">
        <v>136</v>
      </c>
      <c r="D29" s="17">
        <v>2.13</v>
      </c>
      <c r="E29" s="17">
        <v>2.13</v>
      </c>
    </row>
    <row r="30" spans="1:5" x14ac:dyDescent="0.25">
      <c r="A30" s="4" t="s">
        <v>127</v>
      </c>
      <c r="B30" s="6" t="s">
        <v>139</v>
      </c>
      <c r="C30" s="4" t="s">
        <v>136</v>
      </c>
      <c r="D30" s="17">
        <v>2.13</v>
      </c>
      <c r="E30" s="17">
        <v>2.13</v>
      </c>
    </row>
    <row r="31" spans="1:5" x14ac:dyDescent="0.25">
      <c r="A31" s="4" t="s">
        <v>127</v>
      </c>
      <c r="B31" s="6" t="s">
        <v>97</v>
      </c>
      <c r="C31" s="4" t="s">
        <v>136</v>
      </c>
      <c r="D31" s="17">
        <v>3.1949999999999998</v>
      </c>
      <c r="E31" s="17">
        <v>3.1949999999999998</v>
      </c>
    </row>
    <row r="32" spans="1:5" x14ac:dyDescent="0.25">
      <c r="A32" s="4" t="s">
        <v>127</v>
      </c>
      <c r="B32" s="4" t="s">
        <v>143</v>
      </c>
      <c r="C32" s="4" t="s">
        <v>136</v>
      </c>
      <c r="D32" s="17">
        <v>3.1949999999999998</v>
      </c>
      <c r="E32" s="17">
        <v>3.1949999999999998</v>
      </c>
    </row>
    <row r="33" spans="1:5" x14ac:dyDescent="0.25">
      <c r="A33" s="4" t="s">
        <v>127</v>
      </c>
      <c r="B33" s="4" t="s">
        <v>144</v>
      </c>
      <c r="C33" s="4" t="s">
        <v>136</v>
      </c>
      <c r="D33" s="17">
        <v>6.39</v>
      </c>
      <c r="E33" s="17">
        <v>6.39</v>
      </c>
    </row>
    <row r="34" spans="1:5" x14ac:dyDescent="0.25">
      <c r="A34" s="4" t="s">
        <v>127</v>
      </c>
      <c r="B34" s="4" t="s">
        <v>140</v>
      </c>
      <c r="C34" s="4" t="s">
        <v>136</v>
      </c>
      <c r="D34" s="17">
        <v>12.78</v>
      </c>
      <c r="E34" s="17">
        <v>12.78</v>
      </c>
    </row>
    <row r="35" spans="1:5" x14ac:dyDescent="0.25">
      <c r="A35" s="4" t="s">
        <v>127</v>
      </c>
      <c r="B35" s="4" t="s">
        <v>96</v>
      </c>
      <c r="C35" s="4" t="s">
        <v>136</v>
      </c>
      <c r="D35" s="17">
        <v>8.52</v>
      </c>
      <c r="E35" s="17">
        <v>8.52</v>
      </c>
    </row>
    <row r="36" spans="1:5" x14ac:dyDescent="0.25">
      <c r="A36" s="4" t="s">
        <v>127</v>
      </c>
      <c r="B36" s="4" t="s">
        <v>93</v>
      </c>
      <c r="C36" s="4" t="s">
        <v>136</v>
      </c>
      <c r="D36" s="17">
        <v>5.3249999999999993</v>
      </c>
      <c r="E36" s="17">
        <v>5.3249999999999993</v>
      </c>
    </row>
    <row r="37" spans="1:5" x14ac:dyDescent="0.25">
      <c r="A37" s="4" t="s">
        <v>127</v>
      </c>
      <c r="B37" s="4" t="s">
        <v>141</v>
      </c>
      <c r="C37" s="4" t="s">
        <v>136</v>
      </c>
      <c r="D37" s="17">
        <v>8.52</v>
      </c>
      <c r="E37" s="17">
        <v>8.52</v>
      </c>
    </row>
    <row r="38" spans="1:5" x14ac:dyDescent="0.25">
      <c r="A38" s="4" t="s">
        <v>127</v>
      </c>
      <c r="B38" s="4" t="s">
        <v>100</v>
      </c>
      <c r="C38" s="4" t="s">
        <v>136</v>
      </c>
      <c r="D38" s="17">
        <v>53.25</v>
      </c>
      <c r="E38" s="17">
        <v>53.25</v>
      </c>
    </row>
    <row r="39" spans="1:5" x14ac:dyDescent="0.25">
      <c r="A39" s="4" t="s">
        <v>127</v>
      </c>
      <c r="B39" s="4" t="s">
        <v>101</v>
      </c>
      <c r="C39" s="4" t="s">
        <v>136</v>
      </c>
      <c r="D39" s="17">
        <v>74.55</v>
      </c>
      <c r="E39" s="17">
        <v>74.55</v>
      </c>
    </row>
    <row r="40" spans="1:5" x14ac:dyDescent="0.25">
      <c r="A40" s="4" t="s">
        <v>127</v>
      </c>
      <c r="B40" s="4" t="s">
        <v>102</v>
      </c>
      <c r="C40" s="4" t="s">
        <v>136</v>
      </c>
      <c r="D40" s="17">
        <v>95.85</v>
      </c>
      <c r="E40" s="17">
        <v>95.85</v>
      </c>
    </row>
    <row r="41" spans="1:5" x14ac:dyDescent="0.25">
      <c r="A41" s="4" t="s">
        <v>127</v>
      </c>
      <c r="B41" s="4" t="s">
        <v>103</v>
      </c>
      <c r="C41" s="4" t="s">
        <v>136</v>
      </c>
      <c r="D41" s="17">
        <v>117.14999999999999</v>
      </c>
      <c r="E41" s="17">
        <v>117.14999999999999</v>
      </c>
    </row>
    <row r="42" spans="1:5" x14ac:dyDescent="0.25">
      <c r="A42" s="4" t="s">
        <v>127</v>
      </c>
      <c r="B42" s="4" t="s">
        <v>104</v>
      </c>
      <c r="C42" s="4" t="s">
        <v>136</v>
      </c>
      <c r="D42" s="17">
        <v>138.44999999999999</v>
      </c>
      <c r="E42" s="17">
        <v>138.44999999999999</v>
      </c>
    </row>
    <row r="43" spans="1:5" x14ac:dyDescent="0.25">
      <c r="A43" s="4" t="s">
        <v>127</v>
      </c>
      <c r="B43" s="6" t="s">
        <v>142</v>
      </c>
      <c r="C43" s="4" t="s">
        <v>136</v>
      </c>
      <c r="D43" s="17">
        <v>159.75</v>
      </c>
      <c r="E43" s="17">
        <v>159.75</v>
      </c>
    </row>
    <row r="44" spans="1:5" x14ac:dyDescent="0.25">
      <c r="A44" s="4" t="s">
        <v>127</v>
      </c>
      <c r="B44" s="4" t="s">
        <v>105</v>
      </c>
      <c r="C44" s="4" t="s">
        <v>136</v>
      </c>
      <c r="D44" s="17">
        <v>181.04999999999998</v>
      </c>
      <c r="E44" s="17">
        <v>181.04999999999998</v>
      </c>
    </row>
    <row r="45" spans="1:5" x14ac:dyDescent="0.25">
      <c r="A45" s="4" t="s">
        <v>127</v>
      </c>
      <c r="B45" s="4" t="s">
        <v>95</v>
      </c>
      <c r="C45" s="4" t="s">
        <v>136</v>
      </c>
      <c r="D45" s="17">
        <v>362.09999999999997</v>
      </c>
      <c r="E45" s="17">
        <v>362.09999999999997</v>
      </c>
    </row>
    <row r="46" spans="1:5" x14ac:dyDescent="0.25">
      <c r="A46" s="4" t="s">
        <v>127</v>
      </c>
      <c r="B46" s="6" t="s">
        <v>137</v>
      </c>
      <c r="C46" s="4" t="s">
        <v>136</v>
      </c>
      <c r="D46" s="17">
        <v>159.75</v>
      </c>
      <c r="E46" s="17">
        <v>159.75</v>
      </c>
    </row>
    <row r="47" spans="1:5" x14ac:dyDescent="0.25">
      <c r="A47" s="4" t="s">
        <v>126</v>
      </c>
      <c r="B47" s="4" t="s">
        <v>98</v>
      </c>
      <c r="C47" s="4" t="s">
        <v>135</v>
      </c>
      <c r="D47" s="17">
        <v>8.52</v>
      </c>
      <c r="E47" s="17">
        <v>8.52</v>
      </c>
    </row>
    <row r="48" spans="1:5" x14ac:dyDescent="0.25">
      <c r="A48" s="4" t="s">
        <v>126</v>
      </c>
      <c r="B48" s="4" t="s">
        <v>99</v>
      </c>
      <c r="C48" s="4" t="s">
        <v>135</v>
      </c>
      <c r="D48" s="17">
        <v>15.975</v>
      </c>
      <c r="E48" s="17">
        <v>15.975</v>
      </c>
    </row>
    <row r="49" spans="1:5" x14ac:dyDescent="0.25">
      <c r="A49" s="4" t="s">
        <v>126</v>
      </c>
      <c r="B49" s="4" t="s">
        <v>94</v>
      </c>
      <c r="C49" s="4" t="s">
        <v>135</v>
      </c>
      <c r="D49" s="17">
        <v>5.3249999999999993</v>
      </c>
      <c r="E49" s="17">
        <v>5.3249999999999993</v>
      </c>
    </row>
    <row r="50" spans="1:5" x14ac:dyDescent="0.25">
      <c r="A50" s="13"/>
      <c r="B50" s="15" t="s">
        <v>149</v>
      </c>
      <c r="C50" s="13"/>
      <c r="D50" s="13">
        <v>12804.494999999999</v>
      </c>
      <c r="E50" s="13">
        <v>12804.494999999999</v>
      </c>
    </row>
    <row r="51" spans="1:5" x14ac:dyDescent="0.25">
      <c r="A51" s="4" t="s">
        <v>48</v>
      </c>
      <c r="B51" s="4" t="s">
        <v>21</v>
      </c>
      <c r="C51" s="4" t="s">
        <v>88</v>
      </c>
      <c r="D51" s="18">
        <v>1.0649999999999999</v>
      </c>
      <c r="E51" s="18">
        <v>1.0649999999999999</v>
      </c>
    </row>
    <row r="52" spans="1:5" x14ac:dyDescent="0.25">
      <c r="A52" s="4" t="s">
        <v>49</v>
      </c>
      <c r="B52" s="12" t="s">
        <v>22</v>
      </c>
      <c r="C52" s="4" t="s">
        <v>88</v>
      </c>
      <c r="D52" s="18">
        <v>1.0649999999999999</v>
      </c>
      <c r="E52" s="18">
        <v>1.0649999999999999</v>
      </c>
    </row>
    <row r="53" spans="1:5" ht="30" x14ac:dyDescent="0.25">
      <c r="A53" s="5">
        <v>100101</v>
      </c>
      <c r="B53" s="6" t="s">
        <v>81</v>
      </c>
      <c r="C53" s="4" t="s">
        <v>88</v>
      </c>
      <c r="D53" s="18">
        <v>0.149952</v>
      </c>
      <c r="E53" s="18">
        <v>0.149952</v>
      </c>
    </row>
    <row r="54" spans="1:5" x14ac:dyDescent="0.25">
      <c r="A54" s="4" t="s">
        <v>62</v>
      </c>
      <c r="B54" s="4" t="s">
        <v>33</v>
      </c>
      <c r="C54" s="4" t="s">
        <v>88</v>
      </c>
      <c r="D54" s="18">
        <v>-2.3562000000000003E-2</v>
      </c>
      <c r="E54" s="18">
        <v>-2.3562000000000003E-2</v>
      </c>
    </row>
    <row r="55" spans="1:5" x14ac:dyDescent="0.25">
      <c r="A55" s="6" t="s">
        <v>63</v>
      </c>
      <c r="B55" s="6" t="s">
        <v>34</v>
      </c>
      <c r="C55" s="4" t="s">
        <v>88</v>
      </c>
      <c r="D55" s="18">
        <v>-2.3562000000000003E-2</v>
      </c>
      <c r="E55" s="18">
        <v>-2.3562000000000003E-2</v>
      </c>
    </row>
    <row r="56" spans="1:5" x14ac:dyDescent="0.25">
      <c r="A56" s="6" t="s">
        <v>64</v>
      </c>
      <c r="B56" s="6" t="s">
        <v>35</v>
      </c>
      <c r="C56" s="4" t="s">
        <v>88</v>
      </c>
      <c r="D56" s="18">
        <v>0.1278</v>
      </c>
      <c r="E56" s="18">
        <v>0.1278</v>
      </c>
    </row>
    <row r="57" spans="1:5" x14ac:dyDescent="0.25">
      <c r="A57" s="6" t="s">
        <v>65</v>
      </c>
      <c r="B57" s="6" t="s">
        <v>36</v>
      </c>
      <c r="C57" s="4" t="s">
        <v>88</v>
      </c>
      <c r="D57" s="18">
        <v>-4.7124000000000006E-2</v>
      </c>
      <c r="E57" s="18">
        <v>-4.7124000000000006E-2</v>
      </c>
    </row>
    <row r="58" spans="1:5" x14ac:dyDescent="0.25">
      <c r="A58" s="5">
        <v>150101</v>
      </c>
      <c r="B58" s="4" t="s">
        <v>82</v>
      </c>
      <c r="C58" s="4" t="s">
        <v>88</v>
      </c>
      <c r="D58" s="18">
        <v>0</v>
      </c>
      <c r="E58" s="18">
        <v>0</v>
      </c>
    </row>
    <row r="59" spans="1:5" x14ac:dyDescent="0.25">
      <c r="A59" s="7">
        <v>150102</v>
      </c>
      <c r="B59" s="6" t="s">
        <v>38</v>
      </c>
      <c r="C59" s="4" t="s">
        <v>88</v>
      </c>
      <c r="D59" s="18">
        <v>0.1065</v>
      </c>
      <c r="E59" s="18">
        <v>0.1065</v>
      </c>
    </row>
    <row r="60" spans="1:5" x14ac:dyDescent="0.25">
      <c r="A60" s="7">
        <v>150103</v>
      </c>
      <c r="B60" s="6" t="s">
        <v>0</v>
      </c>
      <c r="C60" s="4" t="s">
        <v>88</v>
      </c>
      <c r="D60" s="18">
        <v>5.3249999999999999E-2</v>
      </c>
      <c r="E60" s="18">
        <v>5.3249999999999999E-2</v>
      </c>
    </row>
    <row r="61" spans="1:5" x14ac:dyDescent="0.25">
      <c r="A61" s="5">
        <v>150104</v>
      </c>
      <c r="B61" s="4" t="s">
        <v>3</v>
      </c>
      <c r="C61" s="4" t="s">
        <v>88</v>
      </c>
      <c r="D61" s="18">
        <v>0</v>
      </c>
      <c r="E61" s="18">
        <v>0</v>
      </c>
    </row>
    <row r="62" spans="1:5" x14ac:dyDescent="0.25">
      <c r="A62" s="5">
        <v>150106</v>
      </c>
      <c r="B62" s="4" t="s">
        <v>2</v>
      </c>
      <c r="C62" s="4" t="s">
        <v>88</v>
      </c>
      <c r="D62" s="18">
        <v>0.1065</v>
      </c>
      <c r="E62" s="19">
        <f>D62+0.035</f>
        <v>0.14150000000000001</v>
      </c>
    </row>
    <row r="63" spans="1:5" x14ac:dyDescent="0.25">
      <c r="A63" s="4" t="s">
        <v>50</v>
      </c>
      <c r="B63" s="4" t="s">
        <v>23</v>
      </c>
      <c r="C63" s="4" t="s">
        <v>88</v>
      </c>
      <c r="D63" s="18">
        <v>0.85199999999999998</v>
      </c>
      <c r="E63" s="18">
        <v>0.85199999999999998</v>
      </c>
    </row>
    <row r="64" spans="1:5" x14ac:dyDescent="0.25">
      <c r="A64" s="4" t="s">
        <v>51</v>
      </c>
      <c r="B64" s="4" t="s">
        <v>24</v>
      </c>
      <c r="C64" s="4" t="s">
        <v>88</v>
      </c>
      <c r="D64" s="18">
        <v>0.85199999999999998</v>
      </c>
      <c r="E64" s="18">
        <v>0.85199999999999998</v>
      </c>
    </row>
    <row r="65" spans="1:5" ht="30" x14ac:dyDescent="0.25">
      <c r="A65" s="4" t="s">
        <v>52</v>
      </c>
      <c r="B65" s="4" t="s">
        <v>25</v>
      </c>
      <c r="C65" s="4" t="s">
        <v>88</v>
      </c>
      <c r="D65" s="18">
        <v>0.85199999999999998</v>
      </c>
      <c r="E65" s="18">
        <v>0.85199999999999998</v>
      </c>
    </row>
    <row r="66" spans="1:5" x14ac:dyDescent="0.25">
      <c r="A66" s="5">
        <v>150203</v>
      </c>
      <c r="B66" s="12" t="s">
        <v>67</v>
      </c>
      <c r="C66" s="4" t="s">
        <v>88</v>
      </c>
      <c r="D66" s="18">
        <v>0.85199999999999998</v>
      </c>
      <c r="E66" s="19">
        <f>D66+0.06</f>
        <v>0.91199999999999992</v>
      </c>
    </row>
    <row r="67" spans="1:5" x14ac:dyDescent="0.25">
      <c r="A67" s="5">
        <v>16010301</v>
      </c>
      <c r="B67" s="4" t="s">
        <v>4</v>
      </c>
      <c r="C67" s="4" t="s">
        <v>88</v>
      </c>
      <c r="D67" s="18">
        <v>0.56232000000000004</v>
      </c>
      <c r="E67" s="18">
        <v>0.56232000000000004</v>
      </c>
    </row>
    <row r="68" spans="1:5" x14ac:dyDescent="0.25">
      <c r="A68" s="5">
        <v>16010303</v>
      </c>
      <c r="B68" s="4" t="s">
        <v>5</v>
      </c>
      <c r="C68" s="4" t="s">
        <v>88</v>
      </c>
      <c r="D68" s="18">
        <v>0.56232000000000004</v>
      </c>
      <c r="E68" s="18">
        <v>0.56232000000000004</v>
      </c>
    </row>
    <row r="69" spans="1:5" x14ac:dyDescent="0.25">
      <c r="A69" s="4" t="s">
        <v>53</v>
      </c>
      <c r="B69" s="4" t="s">
        <v>26</v>
      </c>
      <c r="C69" s="4" t="s">
        <v>88</v>
      </c>
      <c r="D69" s="18">
        <v>0.85199999999999998</v>
      </c>
      <c r="E69" s="18">
        <v>0.85199999999999998</v>
      </c>
    </row>
    <row r="70" spans="1:5" x14ac:dyDescent="0.25">
      <c r="A70" s="4" t="s">
        <v>54</v>
      </c>
      <c r="B70" s="4" t="s">
        <v>41</v>
      </c>
      <c r="C70" s="4" t="s">
        <v>88</v>
      </c>
      <c r="D70" s="18">
        <v>0.85199999999999998</v>
      </c>
      <c r="E70" s="18">
        <v>0.85199999999999998</v>
      </c>
    </row>
    <row r="71" spans="1:5" ht="30" x14ac:dyDescent="0.25">
      <c r="A71" s="4" t="s">
        <v>55</v>
      </c>
      <c r="B71" s="4" t="s">
        <v>27</v>
      </c>
      <c r="C71" s="4" t="s">
        <v>88</v>
      </c>
      <c r="D71" s="18">
        <v>0</v>
      </c>
      <c r="E71" s="18">
        <v>0</v>
      </c>
    </row>
    <row r="72" spans="1:5" x14ac:dyDescent="0.25">
      <c r="A72" s="4" t="s">
        <v>56</v>
      </c>
      <c r="B72" s="4" t="s">
        <v>28</v>
      </c>
      <c r="C72" s="4" t="s">
        <v>88</v>
      </c>
      <c r="D72" s="18">
        <v>1.2779999999999998</v>
      </c>
      <c r="E72" s="18">
        <v>1.2779999999999998</v>
      </c>
    </row>
    <row r="73" spans="1:5" x14ac:dyDescent="0.25">
      <c r="A73" s="5">
        <v>160304</v>
      </c>
      <c r="B73" s="4" t="s">
        <v>68</v>
      </c>
      <c r="C73" s="4" t="s">
        <v>88</v>
      </c>
      <c r="D73" s="18">
        <v>0.21299999999999999</v>
      </c>
      <c r="E73" s="18">
        <v>0.21299999999999999</v>
      </c>
    </row>
    <row r="74" spans="1:5" ht="30" x14ac:dyDescent="0.25">
      <c r="A74" s="4" t="s">
        <v>69</v>
      </c>
      <c r="B74" s="4" t="s">
        <v>70</v>
      </c>
      <c r="C74" s="4" t="s">
        <v>88</v>
      </c>
      <c r="D74" s="18">
        <v>1.5974999999999999</v>
      </c>
      <c r="E74" s="18">
        <v>1.5974999999999999</v>
      </c>
    </row>
    <row r="75" spans="1:5" x14ac:dyDescent="0.25">
      <c r="A75" s="4" t="s">
        <v>57</v>
      </c>
      <c r="B75" s="4" t="s">
        <v>42</v>
      </c>
      <c r="C75" s="4" t="s">
        <v>88</v>
      </c>
      <c r="D75" s="18">
        <v>-0.37400000000000005</v>
      </c>
      <c r="E75" s="18">
        <v>-0.37400000000000005</v>
      </c>
    </row>
    <row r="76" spans="1:5" x14ac:dyDescent="0.25">
      <c r="A76" s="6" t="s">
        <v>66</v>
      </c>
      <c r="B76" s="6" t="s">
        <v>37</v>
      </c>
      <c r="C76" s="4" t="s">
        <v>88</v>
      </c>
      <c r="D76" s="18">
        <v>0.56232000000000004</v>
      </c>
      <c r="E76" s="18">
        <v>0.56232000000000004</v>
      </c>
    </row>
    <row r="77" spans="1:5" ht="30" x14ac:dyDescent="0.25">
      <c r="A77" s="5">
        <v>170107</v>
      </c>
      <c r="B77" s="4" t="s">
        <v>39</v>
      </c>
      <c r="C77" s="4" t="s">
        <v>88</v>
      </c>
      <c r="D77" s="18">
        <v>5.3249999999999999E-2</v>
      </c>
      <c r="E77" s="18">
        <v>5.3249999999999999E-2</v>
      </c>
    </row>
    <row r="78" spans="1:5" x14ac:dyDescent="0.25">
      <c r="A78" s="5">
        <v>170201</v>
      </c>
      <c r="B78" s="4" t="s">
        <v>1</v>
      </c>
      <c r="C78" s="4" t="s">
        <v>88</v>
      </c>
      <c r="D78" s="18">
        <v>5.3249999999999999E-2</v>
      </c>
      <c r="E78" s="18">
        <v>5.3249999999999999E-2</v>
      </c>
    </row>
    <row r="79" spans="1:5" x14ac:dyDescent="0.25">
      <c r="A79" s="5">
        <v>170504</v>
      </c>
      <c r="B79" s="4" t="s">
        <v>6</v>
      </c>
      <c r="C79" s="4" t="s">
        <v>88</v>
      </c>
      <c r="D79" s="18">
        <v>5.3249999999999999E-2</v>
      </c>
      <c r="E79" s="18">
        <v>5.3249999999999999E-2</v>
      </c>
    </row>
    <row r="80" spans="1:5" ht="30" x14ac:dyDescent="0.25">
      <c r="A80" s="5">
        <v>170904</v>
      </c>
      <c r="B80" s="4" t="s">
        <v>7</v>
      </c>
      <c r="C80" s="4" t="s">
        <v>88</v>
      </c>
      <c r="D80" s="18">
        <v>0.1278</v>
      </c>
      <c r="E80" s="19">
        <f>D80+0.026</f>
        <v>0.15379999999999999</v>
      </c>
    </row>
    <row r="81" spans="1:5" x14ac:dyDescent="0.25">
      <c r="A81" s="4" t="s">
        <v>58</v>
      </c>
      <c r="B81" s="4" t="s">
        <v>29</v>
      </c>
      <c r="C81" s="4" t="s">
        <v>88</v>
      </c>
      <c r="D81" s="18">
        <v>4.0299600000000009</v>
      </c>
      <c r="E81" s="18">
        <v>4.0299600000000009</v>
      </c>
    </row>
    <row r="82" spans="1:5" x14ac:dyDescent="0.25">
      <c r="A82" s="4" t="s">
        <v>59</v>
      </c>
      <c r="B82" s="4" t="s">
        <v>30</v>
      </c>
      <c r="C82" s="4" t="s">
        <v>88</v>
      </c>
      <c r="D82" s="18">
        <v>4.0299600000000009</v>
      </c>
      <c r="E82" s="18">
        <v>4.0299600000000009</v>
      </c>
    </row>
    <row r="83" spans="1:5" x14ac:dyDescent="0.25">
      <c r="A83" s="7">
        <v>190801</v>
      </c>
      <c r="B83" s="6" t="s">
        <v>40</v>
      </c>
      <c r="C83" s="4" t="s">
        <v>88</v>
      </c>
      <c r="D83" s="18">
        <v>0.1704</v>
      </c>
      <c r="E83" s="19">
        <f>D83+0.06</f>
        <v>0.23039999999999999</v>
      </c>
    </row>
    <row r="84" spans="1:5" x14ac:dyDescent="0.25">
      <c r="A84" s="7">
        <v>190805</v>
      </c>
      <c r="B84" s="6" t="s">
        <v>8</v>
      </c>
      <c r="C84" s="4" t="s">
        <v>88</v>
      </c>
      <c r="D84" s="18">
        <v>0.1704</v>
      </c>
      <c r="E84" s="19">
        <f>D84+0.06</f>
        <v>0.23039999999999999</v>
      </c>
    </row>
    <row r="85" spans="1:5" x14ac:dyDescent="0.25">
      <c r="A85" s="7">
        <v>200101</v>
      </c>
      <c r="B85" s="6" t="s">
        <v>71</v>
      </c>
      <c r="C85" s="4" t="s">
        <v>88</v>
      </c>
      <c r="D85" s="18">
        <v>0</v>
      </c>
      <c r="E85" s="18">
        <v>0</v>
      </c>
    </row>
    <row r="86" spans="1:5" x14ac:dyDescent="0.25">
      <c r="A86" s="7">
        <v>200108</v>
      </c>
      <c r="B86" s="6" t="s">
        <v>9</v>
      </c>
      <c r="C86" s="4" t="s">
        <v>88</v>
      </c>
      <c r="D86" s="18">
        <v>0.1065</v>
      </c>
      <c r="E86" s="18">
        <v>0.1065</v>
      </c>
    </row>
    <row r="87" spans="1:5" x14ac:dyDescent="0.25">
      <c r="A87" s="7">
        <v>200110</v>
      </c>
      <c r="B87" s="6" t="s">
        <v>72</v>
      </c>
      <c r="C87" s="4" t="s">
        <v>88</v>
      </c>
      <c r="D87" s="18">
        <v>0.1704</v>
      </c>
      <c r="E87" s="19">
        <f>D87+0.06</f>
        <v>0.23039999999999999</v>
      </c>
    </row>
    <row r="88" spans="1:5" x14ac:dyDescent="0.25">
      <c r="A88" s="7">
        <v>200111</v>
      </c>
      <c r="B88" s="6" t="s">
        <v>73</v>
      </c>
      <c r="C88" s="4" t="s">
        <v>88</v>
      </c>
      <c r="D88" s="18">
        <v>0.1704</v>
      </c>
      <c r="E88" s="19">
        <f>D88+0.06</f>
        <v>0.23039999999999999</v>
      </c>
    </row>
    <row r="89" spans="1:5" x14ac:dyDescent="0.25">
      <c r="A89" s="4" t="s">
        <v>60</v>
      </c>
      <c r="B89" s="4" t="s">
        <v>31</v>
      </c>
      <c r="C89" s="4" t="s">
        <v>88</v>
      </c>
      <c r="D89" s="18">
        <v>0</v>
      </c>
      <c r="E89" s="18">
        <v>0</v>
      </c>
    </row>
    <row r="90" spans="1:5" x14ac:dyDescent="0.25">
      <c r="A90" s="5" t="s">
        <v>43</v>
      </c>
      <c r="B90" s="4" t="s">
        <v>13</v>
      </c>
      <c r="C90" s="4" t="s">
        <v>88</v>
      </c>
      <c r="D90" s="18">
        <v>0</v>
      </c>
      <c r="E90" s="18">
        <v>0</v>
      </c>
    </row>
    <row r="91" spans="1:5" x14ac:dyDescent="0.25">
      <c r="A91" s="7">
        <v>200125</v>
      </c>
      <c r="B91" s="6" t="s">
        <v>10</v>
      </c>
      <c r="C91" s="4" t="s">
        <v>88</v>
      </c>
      <c r="D91" s="18">
        <v>0</v>
      </c>
      <c r="E91" s="18">
        <v>0</v>
      </c>
    </row>
    <row r="92" spans="1:5" x14ac:dyDescent="0.25">
      <c r="A92" s="4" t="s">
        <v>74</v>
      </c>
      <c r="B92" s="4" t="s">
        <v>75</v>
      </c>
      <c r="C92" s="4" t="s">
        <v>88</v>
      </c>
      <c r="D92" s="18">
        <v>1.0649999999999999</v>
      </c>
      <c r="E92" s="18">
        <v>1.0649999999999999</v>
      </c>
    </row>
    <row r="93" spans="1:5" ht="30" x14ac:dyDescent="0.25">
      <c r="A93" s="4" t="s">
        <v>61</v>
      </c>
      <c r="B93" s="4" t="s">
        <v>32</v>
      </c>
      <c r="C93" s="4" t="s">
        <v>88</v>
      </c>
      <c r="D93" s="18">
        <v>1.2779999999999998</v>
      </c>
      <c r="E93" s="18">
        <v>1.2779999999999998</v>
      </c>
    </row>
    <row r="94" spans="1:5" ht="30" x14ac:dyDescent="0.25">
      <c r="A94" s="5" t="s">
        <v>76</v>
      </c>
      <c r="B94" s="4" t="s">
        <v>77</v>
      </c>
      <c r="C94" s="4" t="s">
        <v>88</v>
      </c>
      <c r="D94" s="18">
        <v>0</v>
      </c>
      <c r="E94" s="18">
        <v>0</v>
      </c>
    </row>
    <row r="95" spans="1:5" ht="45" x14ac:dyDescent="0.25">
      <c r="A95" s="5" t="s">
        <v>44</v>
      </c>
      <c r="B95" s="4" t="s">
        <v>14</v>
      </c>
      <c r="C95" s="4" t="s">
        <v>88</v>
      </c>
      <c r="D95" s="18">
        <v>0</v>
      </c>
      <c r="E95" s="18">
        <v>0</v>
      </c>
    </row>
    <row r="96" spans="1:5" ht="45" x14ac:dyDescent="0.25">
      <c r="A96" s="5" t="s">
        <v>45</v>
      </c>
      <c r="B96" s="4" t="s">
        <v>15</v>
      </c>
      <c r="C96" s="4" t="s">
        <v>88</v>
      </c>
      <c r="D96" s="18">
        <v>0</v>
      </c>
      <c r="E96" s="18">
        <v>0</v>
      </c>
    </row>
    <row r="97" spans="1:5" ht="30" customHeight="1" x14ac:dyDescent="0.25">
      <c r="A97" s="5" t="s">
        <v>46</v>
      </c>
      <c r="B97" s="4" t="s">
        <v>16</v>
      </c>
      <c r="C97" s="4" t="s">
        <v>88</v>
      </c>
      <c r="D97" s="18">
        <v>0</v>
      </c>
      <c r="E97" s="18">
        <v>0</v>
      </c>
    </row>
    <row r="98" spans="1:5" ht="45" x14ac:dyDescent="0.25">
      <c r="A98" s="5" t="s">
        <v>47</v>
      </c>
      <c r="B98" s="4" t="s">
        <v>17</v>
      </c>
      <c r="C98" s="4" t="s">
        <v>88</v>
      </c>
      <c r="D98" s="18">
        <v>0</v>
      </c>
      <c r="E98" s="18">
        <v>0</v>
      </c>
    </row>
    <row r="99" spans="1:5" ht="30" customHeight="1" x14ac:dyDescent="0.25">
      <c r="A99" s="5">
        <v>20013611</v>
      </c>
      <c r="B99" s="4" t="s">
        <v>18</v>
      </c>
      <c r="C99" s="4" t="s">
        <v>88</v>
      </c>
      <c r="D99" s="18">
        <v>0</v>
      </c>
      <c r="E99" s="18">
        <v>0</v>
      </c>
    </row>
    <row r="100" spans="1:5" ht="45" x14ac:dyDescent="0.25">
      <c r="A100" s="5">
        <v>20013612</v>
      </c>
      <c r="B100" s="4" t="s">
        <v>19</v>
      </c>
      <c r="C100" s="4" t="s">
        <v>88</v>
      </c>
      <c r="D100" s="18">
        <v>0</v>
      </c>
      <c r="E100" s="18">
        <v>0</v>
      </c>
    </row>
    <row r="101" spans="1:5" ht="60" x14ac:dyDescent="0.25">
      <c r="A101" s="5">
        <v>20013614</v>
      </c>
      <c r="B101" s="4" t="s">
        <v>20</v>
      </c>
      <c r="C101" s="4" t="s">
        <v>88</v>
      </c>
      <c r="D101" s="18">
        <v>0</v>
      </c>
      <c r="E101" s="18">
        <v>0</v>
      </c>
    </row>
    <row r="102" spans="1:5" ht="45" x14ac:dyDescent="0.25">
      <c r="A102" s="5">
        <v>20013615</v>
      </c>
      <c r="B102" s="4" t="s">
        <v>145</v>
      </c>
      <c r="C102" s="4" t="s">
        <v>88</v>
      </c>
      <c r="D102" s="18">
        <v>0</v>
      </c>
      <c r="E102" s="18">
        <v>0</v>
      </c>
    </row>
    <row r="103" spans="1:5" ht="45" x14ac:dyDescent="0.25">
      <c r="A103" s="5">
        <v>20013616</v>
      </c>
      <c r="B103" s="4" t="s">
        <v>83</v>
      </c>
      <c r="C103" s="4" t="s">
        <v>88</v>
      </c>
      <c r="D103" s="18">
        <v>0</v>
      </c>
      <c r="E103" s="18">
        <v>0</v>
      </c>
    </row>
    <row r="104" spans="1:5" x14ac:dyDescent="0.25">
      <c r="A104" s="7">
        <v>200139</v>
      </c>
      <c r="B104" s="6" t="s">
        <v>11</v>
      </c>
      <c r="C104" s="4" t="s">
        <v>88</v>
      </c>
      <c r="D104" s="18">
        <v>0.1278</v>
      </c>
      <c r="E104" s="18">
        <v>0.1278</v>
      </c>
    </row>
    <row r="105" spans="1:5" x14ac:dyDescent="0.25">
      <c r="A105" s="7" t="s">
        <v>78</v>
      </c>
      <c r="B105" s="6" t="s">
        <v>30</v>
      </c>
      <c r="C105" s="4" t="s">
        <v>88</v>
      </c>
      <c r="D105" s="18">
        <v>4.0299600000000009</v>
      </c>
      <c r="E105" s="18">
        <v>4.0299600000000009</v>
      </c>
    </row>
    <row r="106" spans="1:5" x14ac:dyDescent="0.25">
      <c r="A106" s="7">
        <v>200199</v>
      </c>
      <c r="B106" s="6" t="s">
        <v>84</v>
      </c>
      <c r="C106" s="4" t="s">
        <v>88</v>
      </c>
      <c r="D106" s="18">
        <v>0.1704</v>
      </c>
      <c r="E106" s="19">
        <f>D106+0.06</f>
        <v>0.23039999999999999</v>
      </c>
    </row>
    <row r="107" spans="1:5" x14ac:dyDescent="0.25">
      <c r="A107" s="7">
        <v>200201</v>
      </c>
      <c r="B107" s="6" t="s">
        <v>85</v>
      </c>
      <c r="C107" s="4" t="s">
        <v>88</v>
      </c>
      <c r="D107" s="18">
        <v>0.1065</v>
      </c>
      <c r="E107" s="18">
        <v>0.1065</v>
      </c>
    </row>
    <row r="108" spans="1:5" x14ac:dyDescent="0.25">
      <c r="A108" s="5">
        <v>200301</v>
      </c>
      <c r="B108" s="4" t="s">
        <v>86</v>
      </c>
      <c r="C108" s="4" t="s">
        <v>88</v>
      </c>
      <c r="D108" s="18">
        <v>0.1704</v>
      </c>
      <c r="E108" s="19">
        <f>D108+0.06</f>
        <v>0.23039999999999999</v>
      </c>
    </row>
    <row r="109" spans="1:5" x14ac:dyDescent="0.25">
      <c r="A109" s="5">
        <v>200307</v>
      </c>
      <c r="B109" s="4" t="s">
        <v>12</v>
      </c>
      <c r="C109" s="4" t="s">
        <v>88</v>
      </c>
      <c r="D109" s="18">
        <v>0.1704</v>
      </c>
      <c r="E109" s="19">
        <f>D109+0.037</f>
        <v>0.2074</v>
      </c>
    </row>
    <row r="110" spans="1:5" x14ac:dyDescent="0.25">
      <c r="A110" s="5">
        <v>200398</v>
      </c>
      <c r="B110" s="4" t="s">
        <v>79</v>
      </c>
      <c r="C110" s="4" t="s">
        <v>88</v>
      </c>
      <c r="D110" s="18">
        <v>0.1704</v>
      </c>
      <c r="E110" s="19">
        <f>D110+0.06</f>
        <v>0.23039999999999999</v>
      </c>
    </row>
    <row r="111" spans="1:5" x14ac:dyDescent="0.25">
      <c r="A111" s="5">
        <v>900004</v>
      </c>
      <c r="B111" s="4" t="s">
        <v>80</v>
      </c>
      <c r="C111" s="4" t="s">
        <v>88</v>
      </c>
      <c r="D111" s="18">
        <v>3.1949999999999999E-2</v>
      </c>
      <c r="E111" s="18">
        <v>3.1949999999999999E-2</v>
      </c>
    </row>
    <row r="112" spans="1:5" x14ac:dyDescent="0.25">
      <c r="A112" s="13"/>
      <c r="B112" s="15" t="s">
        <v>150</v>
      </c>
      <c r="C112" s="16"/>
      <c r="D112" s="14">
        <f>SUM(D51:D111)</f>
        <v>28.549594000000013</v>
      </c>
      <c r="E112" s="14">
        <f>SUM(E51:E111)</f>
        <v>29.127593999999998</v>
      </c>
    </row>
    <row r="113" spans="1:4" x14ac:dyDescent="0.25">
      <c r="A113" s="22" t="s">
        <v>152</v>
      </c>
      <c r="B113" s="23"/>
      <c r="C113" s="23"/>
      <c r="D113" s="23"/>
    </row>
    <row r="114" spans="1:4" x14ac:dyDescent="0.25">
      <c r="A114" s="23"/>
      <c r="B114" s="23"/>
      <c r="C114" s="23"/>
      <c r="D114" s="23"/>
    </row>
    <row r="115" spans="1:4" x14ac:dyDescent="0.25">
      <c r="A115" s="23" t="s">
        <v>148</v>
      </c>
      <c r="B115" s="23"/>
      <c r="C115" s="23"/>
      <c r="D115" s="23"/>
    </row>
    <row r="116" spans="1:4" x14ac:dyDescent="0.25">
      <c r="A116" s="23"/>
      <c r="B116" s="23"/>
      <c r="C116" s="23"/>
      <c r="D116" s="23"/>
    </row>
    <row r="117" spans="1:4" x14ac:dyDescent="0.25">
      <c r="A117" t="s">
        <v>151</v>
      </c>
      <c r="B117"/>
      <c r="C117"/>
      <c r="D117" s="11"/>
    </row>
    <row r="118" spans="1:4" x14ac:dyDescent="0.25">
      <c r="A118" t="s">
        <v>138</v>
      </c>
    </row>
    <row r="119" spans="1:4" x14ac:dyDescent="0.25">
      <c r="A119" t="s">
        <v>146</v>
      </c>
    </row>
  </sheetData>
  <mergeCells count="2">
    <mergeCell ref="A113:D114"/>
    <mergeCell ref="A115:D116"/>
  </mergeCells>
  <pageMargins left="0.51181102362204722" right="0.51181102362204722" top="0.55118110236220474" bottom="0.55118110236220474" header="0.31496062992125984" footer="0.31496062992125984"/>
  <pageSetup paperSize="9" orientation="landscape" r:id="rId1"/>
  <headerFooter>
    <oddFooter>&amp;C&amp;9&amp;P/&amp;N</oddFooter>
  </headerFooter>
  <ignoredErrors>
    <ignoredError sqref="E109"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8C2528-5DEB-4B33-9E49-6A0F87E24717}">
  <ds:schemaRefs>
    <ds:schemaRef ds:uri="http://schemas.microsoft.com/office/2006/metadata/properties"/>
    <ds:schemaRef ds:uri="http://schemas.microsoft.com/office/2006/documentManagement/types"/>
    <ds:schemaRef ds:uri="d5573a5d-10e4-4724-a6b0-f07fd5e60675"/>
    <ds:schemaRef ds:uri="http://purl.org/dc/dcmitype/"/>
    <ds:schemaRef ds:uri="http://purl.org/dc/elements/1.1/"/>
    <ds:schemaRef ds:uri="http://purl.org/dc/terms/"/>
    <ds:schemaRef ds:uri="http://schemas.microsoft.com/sharepoint/v4"/>
    <ds:schemaRef ds:uri="http://schemas.openxmlformats.org/package/2006/metadata/core-properties"/>
    <ds:schemaRef ds:uri="http://schemas.microsoft.com/office/infopath/2007/PartnerControls"/>
    <ds:schemaRef ds:uri="dc4eddb5-893d-46fb-9a13-cb0b8602c7d4"/>
    <ds:schemaRef ds:uri="http://www.w3.org/XML/1998/namespace"/>
  </ds:schemaRefs>
</ds:datastoreItem>
</file>

<file path=customXml/itemProps2.xml><?xml version="1.0" encoding="utf-8"?>
<ds:datastoreItem xmlns:ds="http://schemas.openxmlformats.org/officeDocument/2006/customXml" ds:itemID="{3C627C81-A5E7-4E32-A316-A069A4B74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F47311-573E-493D-9934-393BF6B1C1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1.1  RL 2-2_23_512-1 muudatus_Teenuste hinnakiri</dc:title>
  <dc:creator>Anu Arukaev</dc:creator>
  <cp:lastModifiedBy>Anu Arukaev</cp:lastModifiedBy>
  <dcterms:created xsi:type="dcterms:W3CDTF">2023-02-27T13:26:22Z</dcterms:created>
  <dcterms:modified xsi:type="dcterms:W3CDTF">2026-06-15T07:14:10Z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